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ykato/Desktop/PSII酸化修飾/Manuscript/Final manuscript and data 231023/source data/Fig.6_source_data/"/>
    </mc:Choice>
  </mc:AlternateContent>
  <xr:revisionPtr revIDLastSave="0" documentId="13_ncr:1_{2561B24F-F8DC-6842-9268-19C2E2BEA9D6}" xr6:coauthVersionLast="47" xr6:coauthVersionMax="47" xr10:uidLastSave="{00000000-0000-0000-0000-000000000000}"/>
  <bookViews>
    <workbookView xWindow="1760" yWindow="940" windowWidth="27540" windowHeight="18700" xr2:uid="{3DC97A6A-F420-994A-8124-C7CE09AD9F13}"/>
  </bookViews>
  <sheets>
    <sheet name="Sheet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6" i="1" l="1"/>
  <c r="K18" i="1"/>
  <c r="K20" i="1"/>
  <c r="K22" i="1"/>
  <c r="K24" i="1"/>
  <c r="J24" i="1"/>
  <c r="J22" i="1"/>
  <c r="J20" i="1"/>
  <c r="J18" i="1"/>
  <c r="J16" i="1"/>
  <c r="I24" i="1"/>
  <c r="I22" i="1"/>
  <c r="I20" i="1"/>
  <c r="I18" i="1"/>
  <c r="I16" i="1"/>
  <c r="H24" i="1"/>
  <c r="H22" i="1"/>
  <c r="H20" i="1"/>
  <c r="H18" i="1"/>
  <c r="H16" i="1"/>
  <c r="G24" i="1"/>
  <c r="G22" i="1"/>
  <c r="G20" i="1"/>
  <c r="G18" i="1"/>
  <c r="G16" i="1"/>
  <c r="K11" i="1"/>
  <c r="K9" i="1"/>
  <c r="K7" i="1"/>
  <c r="K5" i="1"/>
  <c r="K3" i="1"/>
  <c r="J11" i="1"/>
  <c r="J9" i="1"/>
  <c r="J7" i="1"/>
  <c r="J5" i="1"/>
  <c r="J3" i="1"/>
  <c r="I11" i="1"/>
  <c r="I9" i="1"/>
  <c r="I7" i="1"/>
  <c r="I5" i="1"/>
  <c r="I3" i="1"/>
  <c r="H11" i="1"/>
  <c r="H9" i="1"/>
  <c r="H7" i="1"/>
  <c r="H5" i="1"/>
  <c r="H3" i="1"/>
  <c r="G11" i="1"/>
  <c r="G10" i="1"/>
  <c r="G9" i="1"/>
  <c r="G8" i="1"/>
  <c r="G7" i="1"/>
  <c r="G6" i="1"/>
  <c r="G5" i="1"/>
  <c r="G4" i="1"/>
  <c r="G3" i="1"/>
  <c r="G2" i="1"/>
  <c r="L24" i="1"/>
  <c r="G23" i="1"/>
  <c r="H23" i="1"/>
  <c r="I23" i="1"/>
  <c r="J23" i="1"/>
  <c r="L23" i="1"/>
  <c r="L22" i="1"/>
  <c r="G21" i="1"/>
  <c r="H21" i="1"/>
  <c r="I21" i="1"/>
  <c r="J21" i="1"/>
  <c r="L21" i="1"/>
  <c r="L20" i="1"/>
  <c r="G19" i="1"/>
  <c r="H19" i="1"/>
  <c r="I19" i="1"/>
  <c r="J19" i="1"/>
  <c r="L19" i="1"/>
  <c r="L18" i="1"/>
  <c r="G17" i="1"/>
  <c r="H17" i="1"/>
  <c r="I17" i="1"/>
  <c r="J17" i="1"/>
  <c r="L17" i="1"/>
  <c r="L16" i="1"/>
  <c r="G15" i="1"/>
  <c r="H15" i="1"/>
  <c r="I15" i="1"/>
  <c r="J15" i="1"/>
  <c r="L15" i="1"/>
  <c r="K23" i="1"/>
  <c r="K21" i="1"/>
  <c r="K19" i="1"/>
  <c r="K17" i="1"/>
  <c r="K15" i="1"/>
  <c r="L3" i="1"/>
  <c r="H4" i="1"/>
  <c r="I4" i="1"/>
  <c r="J4" i="1"/>
  <c r="L4" i="1"/>
  <c r="L5" i="1"/>
  <c r="H6" i="1"/>
  <c r="I6" i="1"/>
  <c r="J6" i="1"/>
  <c r="L6" i="1"/>
  <c r="L7" i="1"/>
  <c r="H8" i="1"/>
  <c r="I8" i="1"/>
  <c r="J8" i="1"/>
  <c r="L8" i="1"/>
  <c r="L9" i="1"/>
  <c r="H10" i="1"/>
  <c r="I10" i="1"/>
  <c r="J10" i="1"/>
  <c r="L10" i="1"/>
  <c r="L11" i="1"/>
  <c r="H2" i="1"/>
  <c r="I2" i="1"/>
  <c r="J2" i="1"/>
  <c r="L2" i="1"/>
  <c r="K4" i="1"/>
  <c r="K6" i="1"/>
  <c r="K8" i="1"/>
  <c r="K10" i="1"/>
  <c r="K2" i="1"/>
  <c r="M9" i="1"/>
  <c r="M11" i="1"/>
  <c r="M5" i="1"/>
  <c r="M7" i="1"/>
  <c r="M18" i="1"/>
  <c r="M20" i="1"/>
  <c r="M22" i="1"/>
  <c r="M24" i="1"/>
</calcChain>
</file>

<file path=xl/sharedStrings.xml><?xml version="1.0" encoding="utf-8"?>
<sst xmlns="http://schemas.openxmlformats.org/spreadsheetml/2006/main" count="42" uniqueCount="19">
  <si>
    <t>W14F</t>
    <phoneticPr fontId="1"/>
  </si>
  <si>
    <t>W14FW317F</t>
    <phoneticPr fontId="1"/>
  </si>
  <si>
    <t>W14Fftsh</t>
    <phoneticPr fontId="1"/>
  </si>
  <si>
    <t>W14FW317Fftsh</t>
    <phoneticPr fontId="1"/>
  </si>
  <si>
    <t>AVERAGE</t>
  </si>
  <si>
    <t>AVERAGE</t>
    <phoneticPr fontId="1"/>
  </si>
  <si>
    <t>STDEV</t>
  </si>
  <si>
    <t>STDEV</t>
    <phoneticPr fontId="1"/>
  </si>
  <si>
    <t>Control</t>
    <phoneticPr fontId="1"/>
  </si>
  <si>
    <t>c/w14f</t>
    <phoneticPr fontId="1"/>
  </si>
  <si>
    <t>c/w317f</t>
    <phoneticPr fontId="1"/>
  </si>
  <si>
    <t>w14f/w14fftsh</t>
    <phoneticPr fontId="1"/>
  </si>
  <si>
    <t>DF/DFftsh</t>
    <phoneticPr fontId="1"/>
  </si>
  <si>
    <t>Ttest</t>
    <phoneticPr fontId="1"/>
  </si>
  <si>
    <t>W14F ftsh</t>
    <phoneticPr fontId="1"/>
  </si>
  <si>
    <t>W14F W317F</t>
    <phoneticPr fontId="1"/>
  </si>
  <si>
    <t>W14F W317F ftsh</t>
    <phoneticPr fontId="1"/>
  </si>
  <si>
    <t>HL-chl</t>
    <phoneticPr fontId="1"/>
  </si>
  <si>
    <t>HL+chl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</si>
</sst>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0" borderId="1" xfId="0" applyFont="1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HL-</a:t>
            </a:r>
          </a:p>
          <a:p>
            <a:pPr>
              <a:defRPr/>
            </a:pPr>
            <a:endParaRPr lang="ja-JP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elete val="1"/>
          </c:dLbls>
          <c:errBars>
            <c:errBarType val="both"/>
            <c:errValType val="cust"/>
            <c:noEndCap val="0"/>
            <c:plus>
              <c:numRef>
                <c:f>Sheet1!$D$27:$D$36</c:f>
                <c:numCache>
                  <c:formatCode>General</c:formatCode>
                  <c:ptCount val="10"/>
                  <c:pt idx="0">
                    <c:v>0</c:v>
                  </c:pt>
                  <c:pt idx="1">
                    <c:v>0.15418649601908987</c:v>
                  </c:pt>
                  <c:pt idx="2">
                    <c:v>0</c:v>
                  </c:pt>
                  <c:pt idx="3">
                    <c:v>6.4395488635726306E-2</c:v>
                  </c:pt>
                  <c:pt idx="4">
                    <c:v>0</c:v>
                  </c:pt>
                  <c:pt idx="5">
                    <c:v>9.6111185150328085E-2</c:v>
                  </c:pt>
                  <c:pt idx="6">
                    <c:v>0</c:v>
                  </c:pt>
                  <c:pt idx="7">
                    <c:v>0.14088539591537716</c:v>
                  </c:pt>
                  <c:pt idx="8">
                    <c:v>0</c:v>
                  </c:pt>
                  <c:pt idx="9">
                    <c:v>0.23689699348518195</c:v>
                  </c:pt>
                </c:numCache>
              </c:numRef>
            </c:plus>
            <c:minus>
              <c:numRef>
                <c:f>Sheet1!$D$27:$D$36</c:f>
                <c:numCache>
                  <c:formatCode>General</c:formatCode>
                  <c:ptCount val="10"/>
                  <c:pt idx="0">
                    <c:v>0</c:v>
                  </c:pt>
                  <c:pt idx="1">
                    <c:v>0.15418649601908987</c:v>
                  </c:pt>
                  <c:pt idx="2">
                    <c:v>0</c:v>
                  </c:pt>
                  <c:pt idx="3">
                    <c:v>6.4395488635726306E-2</c:v>
                  </c:pt>
                  <c:pt idx="4">
                    <c:v>0</c:v>
                  </c:pt>
                  <c:pt idx="5">
                    <c:v>9.6111185150328085E-2</c:v>
                  </c:pt>
                  <c:pt idx="6">
                    <c:v>0</c:v>
                  </c:pt>
                  <c:pt idx="7">
                    <c:v>0.14088539591537716</c:v>
                  </c:pt>
                  <c:pt idx="8">
                    <c:v>0</c:v>
                  </c:pt>
                  <c:pt idx="9">
                    <c:v>0.23689699348518195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Sheet1!$C$27:$C$36</c:f>
              <c:numCache>
                <c:formatCode>General</c:formatCode>
                <c:ptCount val="10"/>
                <c:pt idx="0">
                  <c:v>1</c:v>
                </c:pt>
                <c:pt idx="1">
                  <c:v>1.0109705266249447</c:v>
                </c:pt>
                <c:pt idx="2">
                  <c:v>1</c:v>
                </c:pt>
                <c:pt idx="3">
                  <c:v>0.81209300650772187</c:v>
                </c:pt>
                <c:pt idx="4">
                  <c:v>1</c:v>
                </c:pt>
                <c:pt idx="5">
                  <c:v>0.67192428334074239</c:v>
                </c:pt>
                <c:pt idx="6">
                  <c:v>1</c:v>
                </c:pt>
                <c:pt idx="7">
                  <c:v>0.9079903590624252</c:v>
                </c:pt>
                <c:pt idx="8">
                  <c:v>1</c:v>
                </c:pt>
                <c:pt idx="9">
                  <c:v>0.7768853932939892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2C-9647-AE50-E1610A5C81C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63897663"/>
        <c:axId val="105856463"/>
      </c:barChart>
      <c:catAx>
        <c:axId val="163897663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5856463"/>
        <c:crosses val="autoZero"/>
        <c:auto val="1"/>
        <c:lblAlgn val="ctr"/>
        <c:lblOffset val="100"/>
        <c:noMultiLvlLbl val="0"/>
      </c:catAx>
      <c:valAx>
        <c:axId val="105856463"/>
        <c:scaling>
          <c:orientation val="minMax"/>
          <c:max val="1.4"/>
          <c:min val="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389766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HL+</a:t>
            </a:r>
            <a:endParaRPr lang="ja-JP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Sheet1!$J$27:$J$36</c:f>
                <c:numCache>
                  <c:formatCode>General</c:formatCode>
                  <c:ptCount val="10"/>
                  <c:pt idx="0">
                    <c:v>0</c:v>
                  </c:pt>
                  <c:pt idx="1">
                    <c:v>4.336629192456757E-2</c:v>
                  </c:pt>
                  <c:pt idx="2">
                    <c:v>0</c:v>
                  </c:pt>
                  <c:pt idx="3">
                    <c:v>3.7443874250982528E-2</c:v>
                  </c:pt>
                  <c:pt idx="4">
                    <c:v>0</c:v>
                  </c:pt>
                  <c:pt idx="5">
                    <c:v>9.3407023568115366E-2</c:v>
                  </c:pt>
                  <c:pt idx="6">
                    <c:v>0</c:v>
                  </c:pt>
                  <c:pt idx="7">
                    <c:v>0.16374265196454141</c:v>
                  </c:pt>
                  <c:pt idx="8">
                    <c:v>0</c:v>
                  </c:pt>
                  <c:pt idx="9">
                    <c:v>0.11330033267904026</c:v>
                  </c:pt>
                </c:numCache>
              </c:numRef>
            </c:plus>
            <c:minus>
              <c:numRef>
                <c:f>Sheet1!$J$27:$J$36</c:f>
                <c:numCache>
                  <c:formatCode>General</c:formatCode>
                  <c:ptCount val="10"/>
                  <c:pt idx="0">
                    <c:v>0</c:v>
                  </c:pt>
                  <c:pt idx="1">
                    <c:v>4.336629192456757E-2</c:v>
                  </c:pt>
                  <c:pt idx="2">
                    <c:v>0</c:v>
                  </c:pt>
                  <c:pt idx="3">
                    <c:v>3.7443874250982528E-2</c:v>
                  </c:pt>
                  <c:pt idx="4">
                    <c:v>0</c:v>
                  </c:pt>
                  <c:pt idx="5">
                    <c:v>9.3407023568115366E-2</c:v>
                  </c:pt>
                  <c:pt idx="6">
                    <c:v>0</c:v>
                  </c:pt>
                  <c:pt idx="7">
                    <c:v>0.16374265196454141</c:v>
                  </c:pt>
                  <c:pt idx="8">
                    <c:v>0</c:v>
                  </c:pt>
                  <c:pt idx="9">
                    <c:v>0.11330033267904026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Sheet1!$I$27:$I$36</c:f>
              <c:numCache>
                <c:formatCode>General</c:formatCode>
                <c:ptCount val="10"/>
                <c:pt idx="0">
                  <c:v>1</c:v>
                </c:pt>
                <c:pt idx="1">
                  <c:v>0.77081317519916714</c:v>
                </c:pt>
                <c:pt idx="2">
                  <c:v>1</c:v>
                </c:pt>
                <c:pt idx="3">
                  <c:v>0.6429031113566448</c:v>
                </c:pt>
                <c:pt idx="4">
                  <c:v>1</c:v>
                </c:pt>
                <c:pt idx="5">
                  <c:v>0.46885548071521865</c:v>
                </c:pt>
                <c:pt idx="6">
                  <c:v>1</c:v>
                </c:pt>
                <c:pt idx="7">
                  <c:v>0.89620064646912667</c:v>
                </c:pt>
                <c:pt idx="8">
                  <c:v>1</c:v>
                </c:pt>
                <c:pt idx="9">
                  <c:v>0.80839852830238357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6E-CF46-A012-D796545372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3062767"/>
        <c:axId val="120855759"/>
      </c:barChart>
      <c:catAx>
        <c:axId val="7306276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0855759"/>
        <c:crosses val="autoZero"/>
        <c:auto val="1"/>
        <c:lblAlgn val="ctr"/>
        <c:lblOffset val="100"/>
        <c:noMultiLvlLbl val="0"/>
      </c:catAx>
      <c:valAx>
        <c:axId val="120855759"/>
        <c:scaling>
          <c:orientation val="minMax"/>
          <c:max val="1.4"/>
          <c:min val="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306276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1187450</xdr:colOff>
      <xdr:row>36</xdr:row>
      <xdr:rowOff>165100</xdr:rowOff>
    </xdr:from>
    <xdr:to>
      <xdr:col>5</xdr:col>
      <xdr:colOff>527050</xdr:colOff>
      <xdr:row>54</xdr:row>
      <xdr:rowOff>228600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E0C9D764-D645-264C-9B43-C177A467772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133350</xdr:colOff>
      <xdr:row>36</xdr:row>
      <xdr:rowOff>152400</xdr:rowOff>
    </xdr:from>
    <xdr:to>
      <xdr:col>10</xdr:col>
      <xdr:colOff>895350</xdr:colOff>
      <xdr:row>54</xdr:row>
      <xdr:rowOff>215900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05698710-C1BB-5A43-9205-48A6FBCAF0E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CF5F31-60C9-704B-A30C-97474F354CCE}">
  <dimension ref="A1:N36"/>
  <sheetViews>
    <sheetView tabSelected="1" workbookViewId="0">
      <selection activeCell="F39" sqref="F39"/>
    </sheetView>
  </sheetViews>
  <sheetFormatPr baseColWidth="10" defaultRowHeight="20"/>
  <cols>
    <col min="1" max="1" width="16" bestFit="1" customWidth="1"/>
    <col min="14" max="14" width="13.42578125" bestFit="1" customWidth="1"/>
  </cols>
  <sheetData>
    <row r="1" spans="1:14" ht="21" thickBot="1">
      <c r="A1" s="1" t="s">
        <v>17</v>
      </c>
      <c r="B1" s="2"/>
      <c r="C1" s="2">
        <v>1</v>
      </c>
      <c r="D1" s="2">
        <v>2</v>
      </c>
      <c r="E1" s="2">
        <v>3</v>
      </c>
      <c r="F1" s="2">
        <v>4</v>
      </c>
      <c r="G1" s="2">
        <v>1</v>
      </c>
      <c r="H1" s="2">
        <v>2</v>
      </c>
      <c r="I1" s="2">
        <v>3</v>
      </c>
      <c r="J1" s="2">
        <v>4</v>
      </c>
      <c r="K1" s="2" t="s">
        <v>5</v>
      </c>
      <c r="L1" s="2" t="s">
        <v>7</v>
      </c>
      <c r="M1" s="3" t="s">
        <v>13</v>
      </c>
      <c r="N1" s="3"/>
    </row>
    <row r="2" spans="1:14">
      <c r="A2" t="s">
        <v>8</v>
      </c>
      <c r="B2">
        <v>0</v>
      </c>
      <c r="C2">
        <v>24379.007000000001</v>
      </c>
      <c r="D2">
        <v>34122.148999999998</v>
      </c>
      <c r="E2">
        <v>31213.128000000001</v>
      </c>
      <c r="F2">
        <v>26495.743999999999</v>
      </c>
      <c r="G2">
        <f>C2/C2</f>
        <v>1</v>
      </c>
      <c r="H2">
        <f>D2/D2</f>
        <v>1</v>
      </c>
      <c r="I2">
        <f>E2/E2</f>
        <v>1</v>
      </c>
      <c r="J2">
        <f>F2/F2</f>
        <v>1</v>
      </c>
      <c r="K2">
        <f>AVERAGE(G2:J2)</f>
        <v>1</v>
      </c>
      <c r="L2">
        <f>STDEV(G2:J2)</f>
        <v>0</v>
      </c>
    </row>
    <row r="3" spans="1:14">
      <c r="B3">
        <v>90</v>
      </c>
      <c r="C3">
        <v>19627.814999999999</v>
      </c>
      <c r="D3">
        <v>39799.25</v>
      </c>
      <c r="E3">
        <v>33652.207999999999</v>
      </c>
      <c r="F3">
        <v>26343.451000000001</v>
      </c>
      <c r="G3">
        <f>C3/C2</f>
        <v>0.80511134026090547</v>
      </c>
      <c r="H3">
        <f>D3/D2</f>
        <v>1.1663758340660197</v>
      </c>
      <c r="I3">
        <f>E3/E2</f>
        <v>1.0781427609562233</v>
      </c>
      <c r="J3">
        <f>F3/F2</f>
        <v>0.99425217121663023</v>
      </c>
      <c r="K3">
        <f>AVERAGE(G3:J3)</f>
        <v>1.0109705266249447</v>
      </c>
      <c r="L3">
        <f t="shared" ref="L3:L11" si="0">STDEV(G3:J3)</f>
        <v>0.15418649601908987</v>
      </c>
    </row>
    <row r="4" spans="1:14">
      <c r="A4" t="s">
        <v>0</v>
      </c>
      <c r="B4">
        <v>0</v>
      </c>
      <c r="C4">
        <v>26391.078000000001</v>
      </c>
      <c r="D4">
        <v>34499.836000000003</v>
      </c>
      <c r="E4">
        <v>21998.572</v>
      </c>
      <c r="F4">
        <v>22142.966</v>
      </c>
      <c r="G4">
        <f>C4/C4</f>
        <v>1</v>
      </c>
      <c r="H4">
        <f>D4/D4</f>
        <v>1</v>
      </c>
      <c r="I4">
        <f>E4/E4</f>
        <v>1</v>
      </c>
      <c r="J4">
        <f>F4/F4</f>
        <v>1</v>
      </c>
      <c r="K4">
        <f t="shared" ref="K3:K11" si="1">AVERAGE(G4:J4)</f>
        <v>1</v>
      </c>
      <c r="L4">
        <f t="shared" si="0"/>
        <v>0</v>
      </c>
    </row>
    <row r="5" spans="1:14">
      <c r="B5">
        <v>90</v>
      </c>
      <c r="C5">
        <v>21021.835999999999</v>
      </c>
      <c r="D5">
        <v>25127.785</v>
      </c>
      <c r="E5">
        <v>19205.794000000002</v>
      </c>
      <c r="F5">
        <v>18831.016</v>
      </c>
      <c r="G5">
        <f>C5/C4</f>
        <v>0.79655086465206149</v>
      </c>
      <c r="H5">
        <f>D5/D4</f>
        <v>0.72834505648084813</v>
      </c>
      <c r="I5">
        <f>E5/E4</f>
        <v>0.87304730507052919</v>
      </c>
      <c r="J5">
        <f>F5/F4</f>
        <v>0.85042879982744857</v>
      </c>
      <c r="K5">
        <f>AVERAGE(G5:J5)</f>
        <v>0.81209300650772187</v>
      </c>
      <c r="L5">
        <f t="shared" si="0"/>
        <v>6.4395488635726306E-2</v>
      </c>
      <c r="M5">
        <f>TTEST(G3:J3,G5:J5,2,1)</f>
        <v>0.11326143948331162</v>
      </c>
      <c r="N5" t="s">
        <v>9</v>
      </c>
    </row>
    <row r="6" spans="1:14">
      <c r="A6" t="s">
        <v>1</v>
      </c>
      <c r="B6">
        <v>0</v>
      </c>
      <c r="C6">
        <v>35412.25</v>
      </c>
      <c r="D6">
        <v>26184.35</v>
      </c>
      <c r="E6">
        <v>23690.329000000002</v>
      </c>
      <c r="F6">
        <v>18762.651999999998</v>
      </c>
      <c r="G6">
        <f>C6/C6</f>
        <v>1</v>
      </c>
      <c r="H6">
        <f>D6/D6</f>
        <v>1</v>
      </c>
      <c r="I6">
        <f>E6/E6</f>
        <v>1</v>
      </c>
      <c r="J6">
        <f>F6/F6</f>
        <v>1</v>
      </c>
      <c r="K6">
        <f t="shared" si="1"/>
        <v>1</v>
      </c>
      <c r="L6">
        <f t="shared" si="0"/>
        <v>0</v>
      </c>
    </row>
    <row r="7" spans="1:14">
      <c r="B7">
        <v>90</v>
      </c>
      <c r="C7">
        <v>19779.401000000002</v>
      </c>
      <c r="D7">
        <v>16386.743999999999</v>
      </c>
      <c r="E7">
        <v>17872.794000000002</v>
      </c>
      <c r="F7">
        <v>14051.237999999999</v>
      </c>
      <c r="G7">
        <f>C7/C6</f>
        <v>0.55854685878474264</v>
      </c>
      <c r="H7">
        <f>D7/D6</f>
        <v>0.62582206547040498</v>
      </c>
      <c r="I7">
        <f>E7/E6</f>
        <v>0.75443418282624952</v>
      </c>
      <c r="J7">
        <f>F7/F6</f>
        <v>0.74889402628157264</v>
      </c>
      <c r="K7">
        <f>AVERAGE(G7:J7)</f>
        <v>0.67192428334074239</v>
      </c>
      <c r="L7">
        <f t="shared" si="0"/>
        <v>9.6111185150328085E-2</v>
      </c>
      <c r="M7">
        <f>TTEST(G3:J3,G7:J7,2,1)</f>
        <v>1.6545734957921804E-2</v>
      </c>
      <c r="N7" t="s">
        <v>10</v>
      </c>
    </row>
    <row r="8" spans="1:14">
      <c r="A8" t="s">
        <v>2</v>
      </c>
      <c r="B8">
        <v>0</v>
      </c>
      <c r="C8">
        <v>34171.027999999998</v>
      </c>
      <c r="D8">
        <v>32876.593000000001</v>
      </c>
      <c r="E8">
        <v>31314.621999999999</v>
      </c>
      <c r="F8">
        <v>27017.217000000001</v>
      </c>
      <c r="G8">
        <f>C8/C8</f>
        <v>1</v>
      </c>
      <c r="H8">
        <f>D8/D8</f>
        <v>1</v>
      </c>
      <c r="I8">
        <f>E8/E8</f>
        <v>1</v>
      </c>
      <c r="J8">
        <f>F8/F8</f>
        <v>1</v>
      </c>
      <c r="K8">
        <f t="shared" si="1"/>
        <v>1</v>
      </c>
      <c r="L8">
        <f t="shared" si="0"/>
        <v>0</v>
      </c>
    </row>
    <row r="9" spans="1:14">
      <c r="B9">
        <v>90</v>
      </c>
      <c r="C9">
        <v>27789.057000000001</v>
      </c>
      <c r="D9">
        <v>26114.785</v>
      </c>
      <c r="E9">
        <v>28902.007000000001</v>
      </c>
      <c r="F9">
        <v>29757.945</v>
      </c>
      <c r="G9">
        <f>C9/C8</f>
        <v>0.81323444527334687</v>
      </c>
      <c r="H9">
        <f>D9/D8</f>
        <v>0.79432759349486115</v>
      </c>
      <c r="I9">
        <f>E9/E8</f>
        <v>0.92295564033951938</v>
      </c>
      <c r="J9">
        <f>F9/F8</f>
        <v>1.1014437571419735</v>
      </c>
      <c r="K9">
        <f>AVERAGE(G9:J9)</f>
        <v>0.9079903590624252</v>
      </c>
      <c r="L9">
        <f t="shared" si="0"/>
        <v>0.14088539591537716</v>
      </c>
      <c r="M9">
        <f>TTEST(G5:J5,G9:J9,2,1)</f>
        <v>0.16645784040862954</v>
      </c>
      <c r="N9" t="s">
        <v>11</v>
      </c>
    </row>
    <row r="10" spans="1:14">
      <c r="A10" t="s">
        <v>3</v>
      </c>
      <c r="B10">
        <v>0</v>
      </c>
      <c r="C10">
        <v>35154.328999999998</v>
      </c>
      <c r="D10">
        <v>26907.491999999998</v>
      </c>
      <c r="E10">
        <v>36778.764999999999</v>
      </c>
      <c r="F10">
        <v>23360.43</v>
      </c>
      <c r="G10">
        <f>C10/C10</f>
        <v>1</v>
      </c>
      <c r="H10">
        <f>D10/D10</f>
        <v>1</v>
      </c>
      <c r="I10">
        <f>E10/E10</f>
        <v>1</v>
      </c>
      <c r="J10">
        <f>F10/F10</f>
        <v>1</v>
      </c>
      <c r="K10">
        <f t="shared" si="1"/>
        <v>1</v>
      </c>
      <c r="L10">
        <f t="shared" si="0"/>
        <v>0</v>
      </c>
    </row>
    <row r="11" spans="1:14">
      <c r="B11">
        <v>90</v>
      </c>
      <c r="C11">
        <v>16689.923999999999</v>
      </c>
      <c r="D11">
        <v>19648.472000000002</v>
      </c>
      <c r="E11">
        <v>38072.593000000001</v>
      </c>
      <c r="F11">
        <v>20262.329000000002</v>
      </c>
      <c r="G11">
        <f>C11/C10</f>
        <v>0.47476155781553958</v>
      </c>
      <c r="H11">
        <f>D11/D10</f>
        <v>0.73022309176938538</v>
      </c>
      <c r="I11">
        <f>E11/E10</f>
        <v>1.0351786689955469</v>
      </c>
      <c r="J11">
        <f>F11/F10</f>
        <v>0.86737825459548479</v>
      </c>
      <c r="K11">
        <f>AVERAGE(G11:J11)</f>
        <v>0.7768853932939892</v>
      </c>
      <c r="L11">
        <f t="shared" si="0"/>
        <v>0.23689699348518195</v>
      </c>
      <c r="M11">
        <f t="shared" ref="M11" si="2">TTEST(G7:J7,G11:J11,2,1)</f>
        <v>0.25392888122114299</v>
      </c>
      <c r="N11" t="s">
        <v>12</v>
      </c>
    </row>
    <row r="14" spans="1:14" ht="21" thickBot="1">
      <c r="A14" s="1" t="s">
        <v>18</v>
      </c>
      <c r="B14" s="2"/>
      <c r="C14" s="2">
        <v>1</v>
      </c>
      <c r="D14" s="2">
        <v>2</v>
      </c>
      <c r="E14" s="2">
        <v>3</v>
      </c>
      <c r="F14" s="2">
        <v>4</v>
      </c>
      <c r="G14" s="2">
        <v>1</v>
      </c>
      <c r="H14" s="2">
        <v>2</v>
      </c>
      <c r="I14" s="2">
        <v>3</v>
      </c>
      <c r="J14" s="2">
        <v>4</v>
      </c>
      <c r="K14" s="2" t="s">
        <v>5</v>
      </c>
      <c r="L14" s="2" t="s">
        <v>7</v>
      </c>
      <c r="M14" s="3" t="s">
        <v>13</v>
      </c>
      <c r="N14" s="3"/>
    </row>
    <row r="15" spans="1:14">
      <c r="A15" t="s">
        <v>8</v>
      </c>
      <c r="B15">
        <v>0</v>
      </c>
      <c r="C15">
        <v>36838.663999999997</v>
      </c>
      <c r="D15">
        <v>37674.442000000003</v>
      </c>
      <c r="E15">
        <v>39414.864999999998</v>
      </c>
      <c r="F15">
        <v>47117.048999999999</v>
      </c>
      <c r="G15">
        <f>C15/C15</f>
        <v>1</v>
      </c>
      <c r="H15">
        <f>D15/D15</f>
        <v>1</v>
      </c>
      <c r="I15">
        <f>E15/E15</f>
        <v>1</v>
      </c>
      <c r="J15">
        <f>F15/F15</f>
        <v>1</v>
      </c>
      <c r="K15">
        <f>AVERAGE(G15:J15)</f>
        <v>1</v>
      </c>
      <c r="L15">
        <f>STDEV(G15:J15)</f>
        <v>0</v>
      </c>
    </row>
    <row r="16" spans="1:14">
      <c r="B16">
        <v>90</v>
      </c>
      <c r="C16">
        <v>27587.956999999999</v>
      </c>
      <c r="D16">
        <v>27492.664000000001</v>
      </c>
      <c r="E16">
        <v>32698.835999999999</v>
      </c>
      <c r="F16">
        <v>36516.512999999999</v>
      </c>
      <c r="G16">
        <f>C16/C15</f>
        <v>0.74888592593911663</v>
      </c>
      <c r="H16">
        <f>D16/D15</f>
        <v>0.72974309745582955</v>
      </c>
      <c r="I16">
        <f>E16/E15</f>
        <v>0.82960669787908703</v>
      </c>
      <c r="J16">
        <f>F16/F15</f>
        <v>0.77501697952263526</v>
      </c>
      <c r="K16">
        <f>AVERAGE(G16:J16)</f>
        <v>0.77081317519916714</v>
      </c>
      <c r="L16">
        <f t="shared" ref="L16:L24" si="3">STDEV(G16:J16)</f>
        <v>4.336629192456757E-2</v>
      </c>
    </row>
    <row r="17" spans="1:14">
      <c r="A17" t="s">
        <v>0</v>
      </c>
      <c r="B17">
        <v>0</v>
      </c>
      <c r="C17">
        <v>33109.815000000002</v>
      </c>
      <c r="D17">
        <v>37803.370999999999</v>
      </c>
      <c r="E17">
        <v>34472.279000000002</v>
      </c>
      <c r="F17">
        <v>38000.25</v>
      </c>
      <c r="G17">
        <f>C17/C17</f>
        <v>1</v>
      </c>
      <c r="H17">
        <f>D17/D17</f>
        <v>1</v>
      </c>
      <c r="I17">
        <f>E17/E17</f>
        <v>1</v>
      </c>
      <c r="J17">
        <f>F17/F17</f>
        <v>1</v>
      </c>
      <c r="K17">
        <f t="shared" ref="K16:K24" si="4">AVERAGE(G17:J17)</f>
        <v>1</v>
      </c>
      <c r="L17">
        <f t="shared" si="3"/>
        <v>0</v>
      </c>
    </row>
    <row r="18" spans="1:14">
      <c r="B18">
        <v>90</v>
      </c>
      <c r="C18">
        <v>20038.814999999999</v>
      </c>
      <c r="D18">
        <v>26197.420999999998</v>
      </c>
      <c r="E18">
        <v>21603.329000000002</v>
      </c>
      <c r="F18">
        <v>24575.179</v>
      </c>
      <c r="G18">
        <f>C18/C17</f>
        <v>0.60522280175833054</v>
      </c>
      <c r="H18">
        <f>D18/D17</f>
        <v>0.6929916646851414</v>
      </c>
      <c r="I18">
        <f>E18/E17</f>
        <v>0.62668699681851614</v>
      </c>
      <c r="J18">
        <f>F18/F17</f>
        <v>0.646710982164591</v>
      </c>
      <c r="K18">
        <f>AVERAGE(G18:J18)</f>
        <v>0.6429031113566448</v>
      </c>
      <c r="L18">
        <f t="shared" si="3"/>
        <v>3.7443874250982528E-2</v>
      </c>
      <c r="M18">
        <f>TTEST(G16:J16,G18:J18,2,1)</f>
        <v>3.379855673420145E-2</v>
      </c>
      <c r="N18" t="s">
        <v>9</v>
      </c>
    </row>
    <row r="19" spans="1:14">
      <c r="A19" t="s">
        <v>1</v>
      </c>
      <c r="B19">
        <v>0</v>
      </c>
      <c r="C19">
        <v>27037.885999999999</v>
      </c>
      <c r="D19">
        <v>35395.906999999999</v>
      </c>
      <c r="E19">
        <v>31387.764999999999</v>
      </c>
      <c r="F19">
        <v>33425.099000000002</v>
      </c>
      <c r="G19">
        <f>C19/C19</f>
        <v>1</v>
      </c>
      <c r="H19">
        <f>D19/D19</f>
        <v>1</v>
      </c>
      <c r="I19">
        <f>E19/E19</f>
        <v>1</v>
      </c>
      <c r="J19">
        <f>F19/F19</f>
        <v>1</v>
      </c>
      <c r="K19">
        <f t="shared" si="4"/>
        <v>1</v>
      </c>
      <c r="L19">
        <f t="shared" si="3"/>
        <v>0</v>
      </c>
    </row>
    <row r="20" spans="1:14">
      <c r="B20">
        <v>90</v>
      </c>
      <c r="C20">
        <v>12448.187</v>
      </c>
      <c r="D20">
        <v>12107.166999999999</v>
      </c>
      <c r="E20">
        <v>17495.794000000002</v>
      </c>
      <c r="F20">
        <v>17232.844000000001</v>
      </c>
      <c r="G20">
        <f>C20/C19</f>
        <v>0.46039793939511398</v>
      </c>
      <c r="H20">
        <f>D20/D19</f>
        <v>0.34204991554531994</v>
      </c>
      <c r="I20">
        <f>E20/E19</f>
        <v>0.55740808560278188</v>
      </c>
      <c r="J20">
        <f>F20/F19</f>
        <v>0.51556598231765893</v>
      </c>
      <c r="K20">
        <f>AVERAGE(G20:J20)</f>
        <v>0.46885548071521865</v>
      </c>
      <c r="L20">
        <f t="shared" si="3"/>
        <v>9.3407023568115366E-2</v>
      </c>
      <c r="M20">
        <f>TTEST(G16:J16,G20:J20,2,1)</f>
        <v>1.9270756122752824E-3</v>
      </c>
      <c r="N20" t="s">
        <v>10</v>
      </c>
    </row>
    <row r="21" spans="1:14">
      <c r="A21" t="s">
        <v>2</v>
      </c>
      <c r="B21">
        <v>0</v>
      </c>
      <c r="C21">
        <v>31299.35</v>
      </c>
      <c r="D21">
        <v>23081.037</v>
      </c>
      <c r="E21">
        <v>23362.522000000001</v>
      </c>
      <c r="F21">
        <v>37437.027999999998</v>
      </c>
      <c r="G21">
        <f>C21/C21</f>
        <v>1</v>
      </c>
      <c r="H21">
        <f>D21/D21</f>
        <v>1</v>
      </c>
      <c r="I21">
        <f>E21/E21</f>
        <v>1</v>
      </c>
      <c r="J21">
        <f>F21/F21</f>
        <v>1</v>
      </c>
      <c r="K21">
        <f t="shared" si="4"/>
        <v>1</v>
      </c>
      <c r="L21">
        <f t="shared" si="3"/>
        <v>0</v>
      </c>
    </row>
    <row r="22" spans="1:14">
      <c r="B22">
        <v>90</v>
      </c>
      <c r="C22">
        <v>21773.915000000001</v>
      </c>
      <c r="D22">
        <v>25084.157999999999</v>
      </c>
      <c r="E22">
        <v>20028.865000000002</v>
      </c>
      <c r="F22">
        <v>35379.563000000002</v>
      </c>
      <c r="G22">
        <f>C22/C21</f>
        <v>0.69566668317393177</v>
      </c>
      <c r="H22">
        <f>D22/D21</f>
        <v>1.086786438581594</v>
      </c>
      <c r="I22">
        <f>E22/E21</f>
        <v>0.85730748589557249</v>
      </c>
      <c r="J22">
        <f>F22/F21</f>
        <v>0.94504197822540836</v>
      </c>
      <c r="K22">
        <f>AVERAGE(G22:J22)</f>
        <v>0.89620064646912667</v>
      </c>
      <c r="L22">
        <f t="shared" si="3"/>
        <v>0.16374265196454141</v>
      </c>
      <c r="M22">
        <f>TTEST(G18:J18,G22:J22,2,1)</f>
        <v>2.8529621020907277E-2</v>
      </c>
      <c r="N22" t="s">
        <v>11</v>
      </c>
    </row>
    <row r="23" spans="1:14">
      <c r="A23" t="s">
        <v>3</v>
      </c>
      <c r="B23">
        <v>0</v>
      </c>
      <c r="C23">
        <v>28245.956999999999</v>
      </c>
      <c r="D23">
        <v>43635.400999999998</v>
      </c>
      <c r="E23">
        <v>35561.856</v>
      </c>
      <c r="F23">
        <v>43396.877</v>
      </c>
      <c r="G23">
        <f>C23/C23</f>
        <v>1</v>
      </c>
      <c r="H23">
        <f>D23/D23</f>
        <v>1</v>
      </c>
      <c r="I23">
        <f>E23/E23</f>
        <v>1</v>
      </c>
      <c r="J23">
        <f>F23/F23</f>
        <v>1</v>
      </c>
      <c r="K23">
        <f t="shared" si="4"/>
        <v>1</v>
      </c>
      <c r="L23">
        <f t="shared" si="3"/>
        <v>0</v>
      </c>
    </row>
    <row r="24" spans="1:14">
      <c r="B24">
        <v>90</v>
      </c>
      <c r="C24">
        <v>24968.906999999999</v>
      </c>
      <c r="D24">
        <v>38104.207999999999</v>
      </c>
      <c r="E24">
        <v>22809.472000000002</v>
      </c>
      <c r="F24">
        <v>36235.048999999999</v>
      </c>
      <c r="G24">
        <f>C24/C23</f>
        <v>0.88398162611378328</v>
      </c>
      <c r="H24">
        <f>D24/D23</f>
        <v>0.87324069738696797</v>
      </c>
      <c r="I24">
        <f>E24/E23</f>
        <v>0.64140274343386361</v>
      </c>
      <c r="J24">
        <f>F24/F23</f>
        <v>0.83496904627491975</v>
      </c>
      <c r="K24">
        <f>AVERAGE(G24:J24)</f>
        <v>0.80839852830238357</v>
      </c>
      <c r="L24">
        <f t="shared" si="3"/>
        <v>0.11330033267904026</v>
      </c>
      <c r="M24">
        <f t="shared" ref="M24" si="5">TTEST(G20:J20,G24:J24,2,1)</f>
        <v>3.7969676475930678E-2</v>
      </c>
      <c r="N24" t="s">
        <v>12</v>
      </c>
    </row>
    <row r="26" spans="1:14" ht="21" thickBot="1">
      <c r="A26" s="1" t="s">
        <v>17</v>
      </c>
      <c r="C26" t="s">
        <v>4</v>
      </c>
      <c r="D26" t="s">
        <v>6</v>
      </c>
      <c r="G26" s="1" t="s">
        <v>18</v>
      </c>
      <c r="I26" t="s">
        <v>4</v>
      </c>
      <c r="J26" t="s">
        <v>6</v>
      </c>
    </row>
    <row r="27" spans="1:14">
      <c r="A27" s="4" t="s">
        <v>8</v>
      </c>
      <c r="B27">
        <v>0</v>
      </c>
      <c r="C27">
        <v>1</v>
      </c>
      <c r="D27">
        <v>0</v>
      </c>
      <c r="G27" s="4" t="s">
        <v>8</v>
      </c>
      <c r="H27">
        <v>0</v>
      </c>
      <c r="I27">
        <v>1</v>
      </c>
      <c r="J27">
        <v>0</v>
      </c>
    </row>
    <row r="28" spans="1:14">
      <c r="A28" s="4"/>
      <c r="B28">
        <v>90</v>
      </c>
      <c r="C28">
        <v>1.0109705266249447</v>
      </c>
      <c r="D28">
        <v>0.15418649601908987</v>
      </c>
      <c r="G28" s="4"/>
      <c r="H28">
        <v>90</v>
      </c>
      <c r="I28">
        <v>0.77081317519916714</v>
      </c>
      <c r="J28">
        <v>4.336629192456757E-2</v>
      </c>
    </row>
    <row r="29" spans="1:14">
      <c r="A29" s="4" t="s">
        <v>0</v>
      </c>
      <c r="B29">
        <v>0</v>
      </c>
      <c r="C29">
        <v>1</v>
      </c>
      <c r="D29">
        <v>0</v>
      </c>
      <c r="G29" s="4" t="s">
        <v>0</v>
      </c>
      <c r="H29">
        <v>0</v>
      </c>
      <c r="I29">
        <v>1</v>
      </c>
      <c r="J29">
        <v>0</v>
      </c>
    </row>
    <row r="30" spans="1:14">
      <c r="A30" s="4"/>
      <c r="B30">
        <v>90</v>
      </c>
      <c r="C30">
        <v>0.81209300650772187</v>
      </c>
      <c r="D30">
        <v>6.4395488635726306E-2</v>
      </c>
      <c r="G30" s="4"/>
      <c r="H30">
        <v>90</v>
      </c>
      <c r="I30">
        <v>0.6429031113566448</v>
      </c>
      <c r="J30">
        <v>3.7443874250982528E-2</v>
      </c>
    </row>
    <row r="31" spans="1:14">
      <c r="A31" s="4" t="s">
        <v>15</v>
      </c>
      <c r="B31">
        <v>0</v>
      </c>
      <c r="C31">
        <v>1</v>
      </c>
      <c r="D31">
        <v>0</v>
      </c>
      <c r="G31" s="4" t="s">
        <v>15</v>
      </c>
      <c r="H31">
        <v>0</v>
      </c>
      <c r="I31">
        <v>1</v>
      </c>
      <c r="J31">
        <v>0</v>
      </c>
    </row>
    <row r="32" spans="1:14">
      <c r="A32" s="4"/>
      <c r="B32">
        <v>90</v>
      </c>
      <c r="C32">
        <v>0.67192428334074239</v>
      </c>
      <c r="D32">
        <v>9.6111185150328085E-2</v>
      </c>
      <c r="G32" s="4"/>
      <c r="H32">
        <v>90</v>
      </c>
      <c r="I32">
        <v>0.46885548071521865</v>
      </c>
      <c r="J32">
        <v>9.3407023568115366E-2</v>
      </c>
    </row>
    <row r="33" spans="1:10">
      <c r="A33" s="4" t="s">
        <v>14</v>
      </c>
      <c r="B33">
        <v>0</v>
      </c>
      <c r="C33">
        <v>1</v>
      </c>
      <c r="D33">
        <v>0</v>
      </c>
      <c r="G33" s="4" t="s">
        <v>14</v>
      </c>
      <c r="H33">
        <v>0</v>
      </c>
      <c r="I33">
        <v>1</v>
      </c>
      <c r="J33">
        <v>0</v>
      </c>
    </row>
    <row r="34" spans="1:10">
      <c r="A34" s="4"/>
      <c r="B34">
        <v>90</v>
      </c>
      <c r="C34">
        <v>0.9079903590624252</v>
      </c>
      <c r="D34">
        <v>0.14088539591537716</v>
      </c>
      <c r="G34" s="4"/>
      <c r="H34">
        <v>90</v>
      </c>
      <c r="I34">
        <v>0.89620064646912667</v>
      </c>
      <c r="J34">
        <v>0.16374265196454141</v>
      </c>
    </row>
    <row r="35" spans="1:10">
      <c r="A35" s="4" t="s">
        <v>16</v>
      </c>
      <c r="B35">
        <v>0</v>
      </c>
      <c r="C35">
        <v>1</v>
      </c>
      <c r="D35">
        <v>0</v>
      </c>
      <c r="G35" s="4" t="s">
        <v>16</v>
      </c>
      <c r="H35">
        <v>0</v>
      </c>
      <c r="I35">
        <v>1</v>
      </c>
      <c r="J35">
        <v>0</v>
      </c>
    </row>
    <row r="36" spans="1:10">
      <c r="A36" s="4"/>
      <c r="B36">
        <v>90</v>
      </c>
      <c r="C36">
        <v>0.7768853932939892</v>
      </c>
      <c r="D36">
        <v>0.23689699348518195</v>
      </c>
      <c r="G36" s="4"/>
      <c r="H36">
        <v>90</v>
      </c>
      <c r="I36">
        <v>0.80839852830238357</v>
      </c>
      <c r="J36">
        <v>0.11330033267904026</v>
      </c>
    </row>
  </sheetData>
  <mergeCells count="12">
    <mergeCell ref="A35:A36"/>
    <mergeCell ref="G27:G28"/>
    <mergeCell ref="G29:G30"/>
    <mergeCell ref="G31:G32"/>
    <mergeCell ref="G33:G34"/>
    <mergeCell ref="G35:G36"/>
    <mergeCell ref="A33:A34"/>
    <mergeCell ref="M1:N1"/>
    <mergeCell ref="M14:N14"/>
    <mergeCell ref="A27:A28"/>
    <mergeCell ref="A29:A30"/>
    <mergeCell ref="A31:A32"/>
  </mergeCells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加藤 裕介</cp:lastModifiedBy>
  <dcterms:created xsi:type="dcterms:W3CDTF">2020-02-19T05:41:18Z</dcterms:created>
  <dcterms:modified xsi:type="dcterms:W3CDTF">2023-10-23T05:04:53Z</dcterms:modified>
</cp:coreProperties>
</file>